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2023-2025\для открытости к бюджету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Документ!$4:$4</definedName>
  </definedNames>
  <calcPr calcId="152511"/>
</workbook>
</file>

<file path=xl/calcChain.xml><?xml version="1.0" encoding="utf-8"?>
<calcChain xmlns="http://schemas.openxmlformats.org/spreadsheetml/2006/main">
  <c r="E28" i="2" l="1"/>
  <c r="J28" i="2"/>
  <c r="G28" i="2"/>
  <c r="D28" i="2"/>
  <c r="F6" i="2"/>
  <c r="B39" i="2" l="1"/>
  <c r="K39" i="2" l="1"/>
  <c r="H39" i="2"/>
  <c r="E39" i="2"/>
  <c r="L7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8" i="2"/>
  <c r="I7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8" i="2"/>
  <c r="F39" i="2" l="1"/>
  <c r="L39" i="2"/>
  <c r="I39" i="2"/>
  <c r="F25" i="2"/>
  <c r="F21" i="2"/>
  <c r="F20" i="2"/>
  <c r="F18" i="2"/>
  <c r="F17" i="2"/>
  <c r="F16" i="2"/>
  <c r="F12" i="2"/>
  <c r="F11" i="2"/>
  <c r="F9" i="2"/>
  <c r="F10" i="2"/>
  <c r="F13" i="2"/>
  <c r="F14" i="2"/>
  <c r="F15" i="2"/>
  <c r="F19" i="2"/>
  <c r="F22" i="2"/>
  <c r="F23" i="2"/>
  <c r="F24" i="2"/>
  <c r="F26" i="2"/>
  <c r="F28" i="2"/>
  <c r="F7" i="2"/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8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8" i="2"/>
  <c r="H8" i="2"/>
  <c r="H9" i="2"/>
  <c r="H10" i="2"/>
  <c r="H7" i="2"/>
  <c r="L6" i="2"/>
  <c r="K6" i="2"/>
  <c r="I6" i="2"/>
  <c r="H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7" i="2"/>
  <c r="E6" i="2"/>
</calcChain>
</file>

<file path=xl/sharedStrings.xml><?xml version="1.0" encoding="utf-8"?>
<sst xmlns="http://schemas.openxmlformats.org/spreadsheetml/2006/main" count="54" uniqueCount="54">
  <si>
    <t>Документ, учреждение</t>
  </si>
  <si>
    <t>Сумма на 2023 год</t>
  </si>
  <si>
    <t>Сумма на 2024 год</t>
  </si>
  <si>
    <t xml:space="preserve">  Государственная программа Ивановской области «Развитие здравоохранения Ивановской области»</t>
  </si>
  <si>
    <t xml:space="preserve">  Государственная программа Ивановской области «Развитие образования Ивановской области»</t>
  </si>
  <si>
    <t xml:space="preserve">  Государственная программа Ивановской области «Социальная поддержка граждан в Ивановской области»</t>
  </si>
  <si>
    <t xml:space="preserve">  Государственная программа Ивановской области «Содействие занятости населения Ивановской области»</t>
  </si>
  <si>
    <t xml:space="preserve">  Государственная программа Ивановской области «Обеспечение безопасности граждан и профилактика правонарушений в Ивановской области»</t>
  </si>
  <si>
    <t xml:space="preserve">  Государственная программа Ивановской области «Охрана окружающей среды Ивановской области»</t>
  </si>
  <si>
    <t xml:space="preserve">  Государственная программа Ивановской области «Экономическое развитие и инновационная экономика Ивановской области»</t>
  </si>
  <si>
    <t xml:space="preserve">  Государственная программа Ивановской области «Развитие цифровой экономики и информатизации Ивановской области»</t>
  </si>
  <si>
    <t xml:space="preserve">  Государственная программа Ивановской области «Развитие транспортной системы Ивановской области»</t>
  </si>
  <si>
    <t xml:space="preserve">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</si>
  <si>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 xml:space="preserve">  Государственная программа Ивановской области «Развитие лесного хозяйства Ивановской области»</t>
  </si>
  <si>
    <t xml:space="preserve">  Государственная программа Ивановской области «Развитие водохозяйственного комплекса Ивановской области»</t>
  </si>
  <si>
    <t xml:space="preserve">  Государственная программа Ивановской области «Долгосрочная сбалансированность и устойчивость бюджетной системы Ивановской области»</t>
  </si>
  <si>
    <t xml:space="preserve">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</si>
  <si>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 xml:space="preserve">  Государственная программа Ивановской области «Управление имуществом Ивановской области и земельными ресурсами»</t>
  </si>
  <si>
    <t xml:space="preserve">  Государственная программа Ивановской области «Развитие физической культуры и спорта в Ивановской области»</t>
  </si>
  <si>
    <t xml:space="preserve">  Государственная программа Ивановской области «Формирование современной городской среды»</t>
  </si>
  <si>
    <t xml:space="preserve">  Государственная программа Ивановской области «Обеспечение доступным и комфортным жильем населения Ивановской области»</t>
  </si>
  <si>
    <t xml:space="preserve">  Государственная программа Ивановской области «Обеспечение услугами жилищно-коммунального хозяйства населения Ивановской области»</t>
  </si>
  <si>
    <t xml:space="preserve">  Государственная программа Ивановской области «Развитие культуры и туризма в Ивановской области»</t>
  </si>
  <si>
    <t>тыс. руб.</t>
  </si>
  <si>
    <t>5=4/2</t>
  </si>
  <si>
    <t>6=4/3</t>
  </si>
  <si>
    <t>8=7/2</t>
  </si>
  <si>
    <t>9=7/3</t>
  </si>
  <si>
    <t>11=10/2</t>
  </si>
  <si>
    <t>11=10/3</t>
  </si>
  <si>
    <t xml:space="preserve">Всего расходов </t>
  </si>
  <si>
    <t xml:space="preserve"> Государственная программа «Энергосбережение и повышение энергетической эффективности в Ивановской области»</t>
  </si>
  <si>
    <t>Расходы областного бюджета на реализацию государственных программ и непрограммных направлений деятельности Ивановской области на 2023 год и на плановый период 2024 и 2025 годов в сравнении с исполнением за 2021 год и ожидаемым исполнением за 2022 год</t>
  </si>
  <si>
    <t>Исполнено за 2021 год</t>
  </si>
  <si>
    <t>Ожидаемое исполнение за 2022 год</t>
  </si>
  <si>
    <t>2023 год к исполнению за 2021 год</t>
  </si>
  <si>
    <t>2023 год к ожидаемому исполнению за 2022 год</t>
  </si>
  <si>
    <t>2024 год к исполнению за 2021 год</t>
  </si>
  <si>
    <t>2024 год к ожидаемому исполнению за 2022 год</t>
  </si>
  <si>
    <t>Сумма на 2025 год</t>
  </si>
  <si>
    <t>2025 год к исполнению за 2021 год</t>
  </si>
  <si>
    <t>2025 год к ожидаемому исполнению за 2022 год</t>
  </si>
  <si>
    <t>Государственная программа Ивановской области «Комплексное развитие сельских территорий Ивановской области»</t>
  </si>
  <si>
    <t xml:space="preserve">  Непрограммные направления </t>
  </si>
  <si>
    <t xml:space="preserve">  Губернатор Ивановской области и заместители Председателя Правительства Ивановской области, не являющиеся руководителями исполнительных органов государственной власти Ивановской области</t>
  </si>
  <si>
    <t>Обеспечение деятельности органов государственной власти Ивановской области</t>
  </si>
  <si>
    <t>Обеспечение деятельности государственных органов Ивановской области</t>
  </si>
  <si>
    <t>Обеспечение деятельности мировых судей и аппаратов мировых судей Ивановской области</t>
  </si>
  <si>
    <t>Обеспечение функционирования Уполномоченного по правам ребенка в Ивановской области, Уполномоченного по правам человека в Ивановской области, Уполномоченного по защите прав предпринимателей в Ивановской области, обеспечение деятельности Общественной палаты Ивановской области</t>
  </si>
  <si>
    <t>Депутаты Государственной Думы и их помощники</t>
  </si>
  <si>
    <t>Сенаторы Российской Федерации и их помощники</t>
  </si>
  <si>
    <t>Реализация отдельных полномочий Российской Федерации</t>
  </si>
  <si>
    <t>Развитие институтов гражданского общества</t>
  </si>
  <si>
    <t>Наказы избирателей депутатам Ивановской областной Думы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</si>
</sst>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4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B9CDE5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</borders>
  <cellStyleXfs count="27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4" fontId="13" fillId="6" borderId="7">
      <alignment horizontal="right" vertical="top" wrapText="1" shrinkToFit="1"/>
    </xf>
    <xf numFmtId="0" fontId="13" fillId="6" borderId="8">
      <alignment horizontal="left" vertical="top" wrapText="1"/>
    </xf>
  </cellStyleXfs>
  <cellXfs count="57">
    <xf numFmtId="0" fontId="0" fillId="0" borderId="0" xfId="0"/>
    <xf numFmtId="0" fontId="5" fillId="5" borderId="0" xfId="0" applyFont="1" applyFill="1" applyProtection="1">
      <protection locked="0"/>
    </xf>
    <xf numFmtId="0" fontId="7" fillId="5" borderId="1" xfId="1" applyFont="1" applyFill="1">
      <alignment horizontal="center"/>
    </xf>
    <xf numFmtId="0" fontId="7" fillId="5" borderId="1" xfId="2" applyNumberFormat="1" applyFont="1" applyFill="1" applyProtection="1"/>
    <xf numFmtId="0" fontId="8" fillId="5" borderId="0" xfId="0" applyFont="1" applyFill="1" applyProtection="1">
      <protection locked="0"/>
    </xf>
    <xf numFmtId="0" fontId="7" fillId="5" borderId="1" xfId="3" applyFont="1" applyFill="1">
      <alignment horizontal="right"/>
    </xf>
    <xf numFmtId="0" fontId="7" fillId="5" borderId="2" xfId="5" applyNumberFormat="1" applyFont="1" applyFill="1" applyProtection="1">
      <alignment vertical="top" wrapText="1"/>
    </xf>
    <xf numFmtId="0" fontId="7" fillId="5" borderId="1" xfId="12" applyFont="1" applyFill="1">
      <alignment horizontal="left" wrapText="1"/>
    </xf>
    <xf numFmtId="0" fontId="6" fillId="5" borderId="1" xfId="2" applyNumberFormat="1" applyFont="1" applyFill="1" applyProtection="1"/>
    <xf numFmtId="0" fontId="7" fillId="5" borderId="2" xfId="4" applyNumberFormat="1" applyFont="1" applyFill="1" applyAlignment="1" applyProtection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5" borderId="5" xfId="5" applyNumberFormat="1" applyFont="1" applyFill="1" applyBorder="1" applyProtection="1">
      <alignment vertical="top" wrapText="1"/>
    </xf>
    <xf numFmtId="0" fontId="9" fillId="0" borderId="4" xfId="0" applyFont="1" applyBorder="1" applyAlignment="1">
      <alignment horizontal="center" vertical="center" wrapText="1"/>
    </xf>
    <xf numFmtId="164" fontId="8" fillId="5" borderId="0" xfId="0" applyNumberFormat="1" applyFont="1" applyFill="1" applyProtection="1">
      <protection locked="0"/>
    </xf>
    <xf numFmtId="0" fontId="10" fillId="5" borderId="4" xfId="9" applyNumberFormat="1" applyFont="1" applyFill="1" applyBorder="1" applyAlignment="1" applyProtection="1">
      <alignment vertical="top"/>
    </xf>
    <xf numFmtId="165" fontId="11" fillId="5" borderId="4" xfId="0" applyNumberFormat="1" applyFont="1" applyFill="1" applyBorder="1" applyAlignment="1">
      <alignment vertical="top" wrapText="1"/>
    </xf>
    <xf numFmtId="164" fontId="11" fillId="5" borderId="2" xfId="6" applyNumberFormat="1" applyFont="1" applyFill="1" applyAlignment="1" applyProtection="1">
      <alignment horizontal="right" vertical="top" shrinkToFit="1"/>
    </xf>
    <xf numFmtId="164" fontId="11" fillId="5" borderId="5" xfId="6" applyNumberFormat="1" applyFont="1" applyFill="1" applyBorder="1" applyAlignment="1" applyProtection="1">
      <alignment horizontal="right" vertical="top" shrinkToFit="1"/>
    </xf>
    <xf numFmtId="164" fontId="8" fillId="5" borderId="2" xfId="6" applyNumberFormat="1" applyFont="1" applyFill="1" applyProtection="1">
      <alignment horizontal="center" vertical="top" shrinkToFit="1"/>
    </xf>
    <xf numFmtId="164" fontId="8" fillId="5" borderId="5" xfId="6" applyNumberFormat="1" applyFont="1" applyFill="1" applyBorder="1" applyProtection="1">
      <alignment horizontal="center" vertical="top" shrinkToFit="1"/>
    </xf>
    <xf numFmtId="4" fontId="5" fillId="5" borderId="0" xfId="0" applyNumberFormat="1" applyFont="1" applyFill="1" applyProtection="1">
      <protection locked="0"/>
    </xf>
    <xf numFmtId="164" fontId="12" fillId="5" borderId="4" xfId="6" applyNumberFormat="1" applyFont="1" applyFill="1" applyBorder="1" applyProtection="1">
      <alignment horizontal="center" vertical="top" shrinkToFit="1"/>
    </xf>
    <xf numFmtId="0" fontId="7" fillId="5" borderId="4" xfId="5" applyNumberFormat="1" applyFont="1" applyFill="1" applyBorder="1" applyProtection="1">
      <alignment vertical="top" wrapText="1"/>
    </xf>
    <xf numFmtId="164" fontId="8" fillId="5" borderId="4" xfId="6" applyNumberFormat="1" applyFont="1" applyFill="1" applyBorder="1" applyProtection="1">
      <alignment horizontal="center" vertical="top" shrinkToFit="1"/>
    </xf>
    <xf numFmtId="164" fontId="11" fillId="5" borderId="4" xfId="6" applyNumberFormat="1" applyFont="1" applyFill="1" applyBorder="1" applyAlignment="1" applyProtection="1">
      <alignment horizontal="right" vertical="top" shrinkToFit="1"/>
    </xf>
    <xf numFmtId="0" fontId="8" fillId="5" borderId="1" xfId="2" applyNumberFormat="1" applyFont="1" applyFill="1" applyProtection="1"/>
    <xf numFmtId="0" fontId="8" fillId="0" borderId="4" xfId="0" applyFont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vertical="top" wrapText="1"/>
    </xf>
    <xf numFmtId="165" fontId="8" fillId="5" borderId="6" xfId="0" applyNumberFormat="1" applyFont="1" applyFill="1" applyBorder="1" applyAlignment="1">
      <alignment vertical="top" wrapText="1"/>
    </xf>
    <xf numFmtId="10" fontId="12" fillId="5" borderId="4" xfId="10" applyNumberFormat="1" applyFont="1" applyFill="1" applyBorder="1" applyProtection="1">
      <alignment horizontal="right" vertical="top" shrinkToFit="1"/>
    </xf>
    <xf numFmtId="0" fontId="8" fillId="5" borderId="1" xfId="0" applyFont="1" applyFill="1" applyBorder="1" applyProtection="1">
      <protection locked="0"/>
    </xf>
    <xf numFmtId="10" fontId="8" fillId="5" borderId="4" xfId="0" applyNumberFormat="1" applyFont="1" applyFill="1" applyBorder="1" applyAlignment="1">
      <alignment vertical="top" wrapText="1"/>
    </xf>
    <xf numFmtId="0" fontId="8" fillId="5" borderId="1" xfId="1" applyFont="1" applyFill="1">
      <alignment horizontal="center"/>
    </xf>
    <xf numFmtId="0" fontId="8" fillId="5" borderId="1" xfId="3" applyFont="1" applyFill="1">
      <alignment horizontal="right"/>
    </xf>
    <xf numFmtId="0" fontId="8" fillId="5" borderId="1" xfId="12" applyFont="1" applyFill="1">
      <alignment horizontal="left" wrapText="1"/>
    </xf>
    <xf numFmtId="164" fontId="8" fillId="5" borderId="4" xfId="0" applyNumberFormat="1" applyFont="1" applyFill="1" applyBorder="1" applyAlignment="1">
      <alignment vertical="top" wrapText="1"/>
    </xf>
    <xf numFmtId="164" fontId="8" fillId="5" borderId="2" xfId="6" applyNumberFormat="1" applyFont="1" applyFill="1" applyAlignment="1" applyProtection="1">
      <alignment horizontal="right" vertical="top" shrinkToFit="1"/>
    </xf>
    <xf numFmtId="164" fontId="8" fillId="5" borderId="0" xfId="0" applyNumberFormat="1" applyFont="1" applyFill="1" applyAlignment="1" applyProtection="1">
      <alignment vertical="top"/>
      <protection locked="0"/>
    </xf>
    <xf numFmtId="164" fontId="12" fillId="5" borderId="4" xfId="9" applyNumberFormat="1" applyFont="1" applyFill="1" applyBorder="1" applyAlignment="1">
      <alignment vertical="top"/>
    </xf>
    <xf numFmtId="4" fontId="8" fillId="5" borderId="0" xfId="0" applyNumberFormat="1" applyFont="1" applyFill="1" applyProtection="1">
      <protection locked="0"/>
    </xf>
    <xf numFmtId="0" fontId="7" fillId="5" borderId="1" xfId="1" applyNumberFormat="1" applyFont="1" applyFill="1" applyAlignment="1" applyProtection="1">
      <alignment horizontal="center" wrapText="1"/>
    </xf>
    <xf numFmtId="0" fontId="7" fillId="5" borderId="1" xfId="1" applyNumberFormat="1" applyFont="1" applyFill="1" applyProtection="1">
      <alignment horizontal="center"/>
    </xf>
    <xf numFmtId="0" fontId="7" fillId="5" borderId="1" xfId="1" applyFont="1" applyFill="1">
      <alignment horizontal="center"/>
    </xf>
    <xf numFmtId="0" fontId="7" fillId="5" borderId="1" xfId="3" applyNumberFormat="1" applyFont="1" applyFill="1" applyProtection="1">
      <alignment horizontal="right"/>
    </xf>
    <xf numFmtId="0" fontId="7" fillId="5" borderId="1" xfId="3" applyFont="1" applyFill="1">
      <alignment horizontal="right"/>
    </xf>
    <xf numFmtId="0" fontId="7" fillId="5" borderId="1" xfId="12" applyNumberFormat="1" applyFont="1" applyFill="1" applyProtection="1">
      <alignment horizontal="left" wrapText="1"/>
    </xf>
    <xf numFmtId="0" fontId="7" fillId="5" borderId="1" xfId="12" applyFont="1" applyFill="1">
      <alignment horizontal="left" wrapText="1"/>
    </xf>
    <xf numFmtId="164" fontId="8" fillId="5" borderId="2" xfId="4" applyNumberFormat="1" applyFont="1" applyFill="1" applyAlignment="1" applyProtection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  <xf numFmtId="164" fontId="8" fillId="5" borderId="2" xfId="7" applyNumberFormat="1" applyFont="1" applyFill="1" applyProtection="1">
      <alignment horizontal="right" vertical="top" shrinkToFit="1"/>
    </xf>
    <xf numFmtId="164" fontId="8" fillId="5" borderId="5" xfId="7" applyNumberFormat="1" applyFont="1" applyFill="1" applyBorder="1" applyProtection="1">
      <alignment horizontal="right" vertical="top" shrinkToFit="1"/>
    </xf>
    <xf numFmtId="164" fontId="8" fillId="5" borderId="4" xfId="7" applyNumberFormat="1" applyFont="1" applyFill="1" applyBorder="1" applyProtection="1">
      <alignment horizontal="right" vertical="top" shrinkToFit="1"/>
    </xf>
    <xf numFmtId="164" fontId="12" fillId="5" borderId="4" xfId="10" applyNumberFormat="1" applyFont="1" applyFill="1" applyBorder="1" applyProtection="1">
      <alignment horizontal="right" vertical="top" shrinkToFit="1"/>
    </xf>
    <xf numFmtId="164" fontId="8" fillId="5" borderId="1" xfId="2" applyNumberFormat="1" applyFont="1" applyFill="1" applyProtection="1"/>
    <xf numFmtId="164" fontId="8" fillId="5" borderId="4" xfId="4" applyNumberFormat="1" applyFont="1" applyFill="1" applyBorder="1" applyAlignment="1" applyProtection="1">
      <alignment horizontal="center" vertical="center" wrapText="1"/>
    </xf>
    <xf numFmtId="164" fontId="8" fillId="5" borderId="1" xfId="0" applyNumberFormat="1" applyFont="1" applyFill="1" applyBorder="1" applyProtection="1">
      <protection locked="0"/>
    </xf>
  </cellXfs>
  <cellStyles count="27">
    <cellStyle name="br" xfId="15"/>
    <cellStyle name="col" xfId="14"/>
    <cellStyle name="ex60" xfId="26"/>
    <cellStyle name="ex62" xfId="25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Normal="100" zoomScaleSheetLayoutView="100" workbookViewId="0">
      <pane ySplit="4" topLeftCell="A5" activePane="bottomLeft" state="frozen"/>
      <selection pane="bottomLeft" activeCell="D39" sqref="D39"/>
    </sheetView>
  </sheetViews>
  <sheetFormatPr defaultRowHeight="15.75" x14ac:dyDescent="0.25"/>
  <cols>
    <col min="1" max="1" width="40" style="4" customWidth="1"/>
    <col min="2" max="2" width="15.5703125" style="1" customWidth="1"/>
    <col min="3" max="3" width="17" style="4" customWidth="1"/>
    <col min="4" max="4" width="16" style="14" customWidth="1"/>
    <col min="5" max="5" width="14" style="4" customWidth="1"/>
    <col min="6" max="6" width="17" style="31" customWidth="1"/>
    <col min="7" max="7" width="14.85546875" style="56" customWidth="1"/>
    <col min="8" max="8" width="13.140625" style="4" customWidth="1"/>
    <col min="9" max="9" width="18.140625" style="31" customWidth="1"/>
    <col min="10" max="10" width="15.140625" style="56" customWidth="1"/>
    <col min="11" max="11" width="15.28515625" style="4" customWidth="1"/>
    <col min="12" max="12" width="16.7109375" style="4" customWidth="1"/>
    <col min="13" max="13" width="17.7109375" style="4" customWidth="1"/>
    <col min="14" max="14" width="11.28515625" style="4" customWidth="1"/>
    <col min="15" max="16384" width="9.140625" style="4"/>
  </cols>
  <sheetData>
    <row r="1" spans="1:13" ht="35.25" customHeight="1" x14ac:dyDescent="0.25">
      <c r="A1" s="41" t="s">
        <v>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"/>
    </row>
    <row r="2" spans="1:13" ht="15.75" customHeigh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33"/>
      <c r="L2" s="2"/>
      <c r="M2" s="3"/>
    </row>
    <row r="3" spans="1:13" ht="14.25" customHeight="1" x14ac:dyDescent="0.25">
      <c r="A3" s="44"/>
      <c r="B3" s="45"/>
      <c r="C3" s="45"/>
      <c r="D3" s="45"/>
      <c r="E3" s="45"/>
      <c r="F3" s="45"/>
      <c r="G3" s="45"/>
      <c r="H3" s="45"/>
      <c r="I3" s="45"/>
      <c r="J3" s="45"/>
      <c r="K3" s="34"/>
      <c r="L3" s="5" t="s">
        <v>23</v>
      </c>
      <c r="M3" s="3"/>
    </row>
    <row r="4" spans="1:13" ht="70.5" customHeight="1" x14ac:dyDescent="0.25">
      <c r="A4" s="9" t="s">
        <v>0</v>
      </c>
      <c r="B4" s="9" t="s">
        <v>33</v>
      </c>
      <c r="C4" s="11" t="s">
        <v>34</v>
      </c>
      <c r="D4" s="48" t="s">
        <v>1</v>
      </c>
      <c r="E4" s="11" t="s">
        <v>35</v>
      </c>
      <c r="F4" s="10" t="s">
        <v>36</v>
      </c>
      <c r="G4" s="55" t="s">
        <v>2</v>
      </c>
      <c r="H4" s="11" t="s">
        <v>37</v>
      </c>
      <c r="I4" s="10" t="s">
        <v>38</v>
      </c>
      <c r="J4" s="55" t="s">
        <v>39</v>
      </c>
      <c r="K4" s="11" t="s">
        <v>40</v>
      </c>
      <c r="L4" s="10" t="s">
        <v>41</v>
      </c>
      <c r="M4" s="3"/>
    </row>
    <row r="5" spans="1:13" ht="18.75" customHeight="1" x14ac:dyDescent="0.25">
      <c r="A5" s="13">
        <v>1</v>
      </c>
      <c r="B5" s="13">
        <v>2</v>
      </c>
      <c r="C5" s="10">
        <v>3</v>
      </c>
      <c r="D5" s="49">
        <v>4</v>
      </c>
      <c r="E5" s="27" t="s">
        <v>24</v>
      </c>
      <c r="F5" s="13" t="s">
        <v>25</v>
      </c>
      <c r="G5" s="49">
        <v>7</v>
      </c>
      <c r="H5" s="11" t="s">
        <v>26</v>
      </c>
      <c r="I5" s="10" t="s">
        <v>27</v>
      </c>
      <c r="J5" s="49">
        <v>10</v>
      </c>
      <c r="K5" s="27" t="s">
        <v>28</v>
      </c>
      <c r="L5" s="13" t="s">
        <v>29</v>
      </c>
      <c r="M5" s="3"/>
    </row>
    <row r="6" spans="1:13" ht="50.25" customHeight="1" x14ac:dyDescent="0.25">
      <c r="A6" s="6" t="s">
        <v>3</v>
      </c>
      <c r="B6" s="19">
        <v>12752980.199999999</v>
      </c>
      <c r="C6" s="36">
        <v>10987888.546940001</v>
      </c>
      <c r="D6" s="50">
        <v>10031821.625290001</v>
      </c>
      <c r="E6" s="28">
        <f t="shared" ref="E6:E28" si="0">D6/B6</f>
        <v>0.78662567242831616</v>
      </c>
      <c r="F6" s="28">
        <f>D6/C6</f>
        <v>0.91298902263472148</v>
      </c>
      <c r="G6" s="52">
        <v>8638299.1928300001</v>
      </c>
      <c r="H6" s="32">
        <f t="shared" ref="H6:H26" si="1">G6/B6</f>
        <v>0.67735533634953815</v>
      </c>
      <c r="I6" s="28">
        <f>G6/C6</f>
        <v>0.7861655272464213</v>
      </c>
      <c r="J6" s="52">
        <v>6967698.4928299999</v>
      </c>
      <c r="K6" s="32">
        <f t="shared" ref="K6:K26" si="2">J6/B6</f>
        <v>0.54635844983355342</v>
      </c>
      <c r="L6" s="28">
        <f>J6/C6</f>
        <v>0.63412533382224945</v>
      </c>
      <c r="M6" s="3"/>
    </row>
    <row r="7" spans="1:13" ht="47.25" x14ac:dyDescent="0.25">
      <c r="A7" s="6" t="s">
        <v>4</v>
      </c>
      <c r="B7" s="19">
        <v>10751329.699999999</v>
      </c>
      <c r="C7" s="37">
        <v>12372570.38706</v>
      </c>
      <c r="D7" s="50">
        <v>11615951.174290001</v>
      </c>
      <c r="E7" s="28">
        <f t="shared" si="0"/>
        <v>1.0804199571974806</v>
      </c>
      <c r="F7" s="28">
        <f>D7/C7</f>
        <v>0.9388470472100674</v>
      </c>
      <c r="G7" s="52">
        <v>10894671.265479999</v>
      </c>
      <c r="H7" s="32">
        <f t="shared" si="1"/>
        <v>1.0133324499833727</v>
      </c>
      <c r="I7" s="28">
        <f>G7/C7</f>
        <v>0.88055035652691216</v>
      </c>
      <c r="J7" s="52">
        <v>9833760.2654799987</v>
      </c>
      <c r="K7" s="32">
        <f t="shared" si="2"/>
        <v>0.91465526031445199</v>
      </c>
      <c r="L7" s="28">
        <f>J7/C7</f>
        <v>0.79480333979467632</v>
      </c>
      <c r="M7" s="3"/>
    </row>
    <row r="8" spans="1:13" ht="63" x14ac:dyDescent="0.25">
      <c r="A8" s="6" t="s">
        <v>5</v>
      </c>
      <c r="B8" s="19">
        <v>11497403.300000001</v>
      </c>
      <c r="C8" s="38">
        <v>11907064.757409999</v>
      </c>
      <c r="D8" s="50">
        <v>12754667.719110001</v>
      </c>
      <c r="E8" s="28">
        <f t="shared" si="0"/>
        <v>1.1093520324811081</v>
      </c>
      <c r="F8" s="28"/>
      <c r="G8" s="52">
        <v>11867482.313469999</v>
      </c>
      <c r="H8" s="32">
        <f t="shared" si="1"/>
        <v>1.0321880518421058</v>
      </c>
      <c r="I8" s="28"/>
      <c r="J8" s="52">
        <v>6569731.3781700004</v>
      </c>
      <c r="K8" s="32">
        <f t="shared" si="2"/>
        <v>0.57141001378720013</v>
      </c>
      <c r="L8" s="28"/>
      <c r="M8" s="3"/>
    </row>
    <row r="9" spans="1:13" ht="63" x14ac:dyDescent="0.25">
      <c r="A9" s="6" t="s">
        <v>6</v>
      </c>
      <c r="B9" s="19">
        <v>598395.19999999995</v>
      </c>
      <c r="C9" s="37">
        <v>654829.06929999997</v>
      </c>
      <c r="D9" s="50">
        <v>560248.21389999997</v>
      </c>
      <c r="E9" s="28">
        <f t="shared" si="0"/>
        <v>0.93625118299745724</v>
      </c>
      <c r="F9" s="28">
        <f t="shared" ref="F9:F26" si="3">D9/C9</f>
        <v>0.85556405505774935</v>
      </c>
      <c r="G9" s="52">
        <v>572332.95351999998</v>
      </c>
      <c r="H9" s="32">
        <f t="shared" si="1"/>
        <v>0.95644643125479623</v>
      </c>
      <c r="I9" s="28">
        <f t="shared" ref="I9:I26" si="4">G9/C9</f>
        <v>0.87401885522860678</v>
      </c>
      <c r="J9" s="52">
        <v>219508.95352000001</v>
      </c>
      <c r="K9" s="32">
        <f t="shared" si="2"/>
        <v>0.36682940224119448</v>
      </c>
      <c r="L9" s="28">
        <f t="shared" ref="L9:L26" si="5">J9/C9</f>
        <v>0.3352156521619466</v>
      </c>
      <c r="M9" s="3"/>
    </row>
    <row r="10" spans="1:13" ht="78.75" x14ac:dyDescent="0.25">
      <c r="A10" s="6" t="s">
        <v>7</v>
      </c>
      <c r="B10" s="19">
        <v>460718.2</v>
      </c>
      <c r="C10" s="37">
        <v>530593.03562999994</v>
      </c>
      <c r="D10" s="50">
        <v>417548.47795999999</v>
      </c>
      <c r="E10" s="28">
        <f t="shared" si="0"/>
        <v>0.90629907383732611</v>
      </c>
      <c r="F10" s="28">
        <f t="shared" si="3"/>
        <v>0.78694677449775341</v>
      </c>
      <c r="G10" s="52">
        <v>380160.33510000003</v>
      </c>
      <c r="H10" s="32">
        <f t="shared" si="1"/>
        <v>0.82514720516793127</v>
      </c>
      <c r="I10" s="28">
        <f t="shared" si="4"/>
        <v>0.71648195428840566</v>
      </c>
      <c r="J10" s="52">
        <v>380160.33510000003</v>
      </c>
      <c r="K10" s="32">
        <f t="shared" si="2"/>
        <v>0.82514720516793127</v>
      </c>
      <c r="L10" s="28">
        <f t="shared" si="5"/>
        <v>0.71648195428840566</v>
      </c>
      <c r="M10" s="3"/>
    </row>
    <row r="11" spans="1:13" ht="63" x14ac:dyDescent="0.25">
      <c r="A11" s="6" t="s">
        <v>8</v>
      </c>
      <c r="B11" s="19">
        <v>618499.30000000005</v>
      </c>
      <c r="C11" s="37">
        <v>1681752.4243599998</v>
      </c>
      <c r="D11" s="50">
        <v>1273536.6479100001</v>
      </c>
      <c r="E11" s="28">
        <f t="shared" si="0"/>
        <v>2.0590753262129802</v>
      </c>
      <c r="F11" s="28">
        <f t="shared" si="3"/>
        <v>0.75726761529399989</v>
      </c>
      <c r="G11" s="52">
        <v>1142241.2014600001</v>
      </c>
      <c r="H11" s="32">
        <f t="shared" si="1"/>
        <v>1.8467946551596746</v>
      </c>
      <c r="I11" s="28">
        <f t="shared" si="4"/>
        <v>0.67919700005468187</v>
      </c>
      <c r="J11" s="52">
        <v>49391.301460000002</v>
      </c>
      <c r="K11" s="32">
        <f t="shared" si="2"/>
        <v>7.9856681260593185E-2</v>
      </c>
      <c r="L11" s="28">
        <f t="shared" si="5"/>
        <v>2.9368949165508789E-2</v>
      </c>
      <c r="M11" s="3"/>
    </row>
    <row r="12" spans="1:13" ht="63" x14ac:dyDescent="0.25">
      <c r="A12" s="6" t="s">
        <v>9</v>
      </c>
      <c r="B12" s="19">
        <v>226485.7</v>
      </c>
      <c r="C12" s="37">
        <v>301438.69520000002</v>
      </c>
      <c r="D12" s="50">
        <v>3787698.8724000002</v>
      </c>
      <c r="E12" s="28">
        <f t="shared" si="0"/>
        <v>16.723788179121243</v>
      </c>
      <c r="F12" s="28">
        <f t="shared" si="3"/>
        <v>12.565403621744446</v>
      </c>
      <c r="G12" s="52">
        <v>4393172.6934500001</v>
      </c>
      <c r="H12" s="32">
        <f t="shared" si="1"/>
        <v>19.397130562547659</v>
      </c>
      <c r="I12" s="28">
        <f t="shared" si="4"/>
        <v>14.574017083424531</v>
      </c>
      <c r="J12" s="52">
        <v>181807.59344999999</v>
      </c>
      <c r="K12" s="32">
        <f t="shared" si="2"/>
        <v>0.80273321207475778</v>
      </c>
      <c r="L12" s="28">
        <f t="shared" si="5"/>
        <v>0.60313289682127036</v>
      </c>
      <c r="M12" s="3"/>
    </row>
    <row r="13" spans="1:13" ht="78.75" x14ac:dyDescent="0.25">
      <c r="A13" s="6" t="s">
        <v>10</v>
      </c>
      <c r="B13" s="19">
        <v>159773.29999999999</v>
      </c>
      <c r="C13" s="37">
        <v>250262.12677999999</v>
      </c>
      <c r="D13" s="50">
        <v>244769.81422999999</v>
      </c>
      <c r="E13" s="28">
        <f t="shared" si="0"/>
        <v>1.5319819658854139</v>
      </c>
      <c r="F13" s="28">
        <f t="shared" si="3"/>
        <v>0.97805376058828042</v>
      </c>
      <c r="G13" s="52">
        <v>340032.02333</v>
      </c>
      <c r="H13" s="32">
        <f t="shared" si="1"/>
        <v>2.1282155612358262</v>
      </c>
      <c r="I13" s="28">
        <f t="shared" si="4"/>
        <v>1.3587034830440596</v>
      </c>
      <c r="J13" s="52">
        <v>89367.320080000005</v>
      </c>
      <c r="K13" s="32">
        <f t="shared" si="2"/>
        <v>0.55933826290124833</v>
      </c>
      <c r="L13" s="28">
        <f t="shared" si="5"/>
        <v>0.35709486381277689</v>
      </c>
      <c r="M13" s="3"/>
    </row>
    <row r="14" spans="1:13" ht="63" x14ac:dyDescent="0.25">
      <c r="A14" s="6" t="s">
        <v>11</v>
      </c>
      <c r="B14" s="19">
        <v>6921914.5999999996</v>
      </c>
      <c r="C14" s="37">
        <v>8552045.7123499997</v>
      </c>
      <c r="D14" s="50">
        <v>8557023.88741</v>
      </c>
      <c r="E14" s="28">
        <f t="shared" si="0"/>
        <v>1.2362221122187784</v>
      </c>
      <c r="F14" s="28">
        <f t="shared" si="3"/>
        <v>1.0005821034203326</v>
      </c>
      <c r="G14" s="52">
        <v>8296039.41579</v>
      </c>
      <c r="H14" s="32">
        <f t="shared" si="1"/>
        <v>1.1985180250259084</v>
      </c>
      <c r="I14" s="28">
        <f t="shared" si="4"/>
        <v>0.97006490550087898</v>
      </c>
      <c r="J14" s="52">
        <v>5733396.7636099998</v>
      </c>
      <c r="K14" s="32">
        <f t="shared" si="2"/>
        <v>0.82829637389776523</v>
      </c>
      <c r="L14" s="28">
        <f t="shared" si="5"/>
        <v>0.67041231495411768</v>
      </c>
      <c r="M14" s="3"/>
    </row>
    <row r="15" spans="1:13" ht="94.5" x14ac:dyDescent="0.25">
      <c r="A15" s="6" t="s">
        <v>12</v>
      </c>
      <c r="B15" s="19">
        <v>1248378.5</v>
      </c>
      <c r="C15" s="37">
        <v>1323417.1539799999</v>
      </c>
      <c r="D15" s="50">
        <v>706751.45013999997</v>
      </c>
      <c r="E15" s="28">
        <f t="shared" si="0"/>
        <v>0.56613555114895042</v>
      </c>
      <c r="F15" s="28">
        <f t="shared" si="3"/>
        <v>0.53403527981675281</v>
      </c>
      <c r="G15" s="52">
        <v>587737.5984299999</v>
      </c>
      <c r="H15" s="32">
        <f t="shared" si="1"/>
        <v>0.47080080154376247</v>
      </c>
      <c r="I15" s="28">
        <f t="shared" si="4"/>
        <v>0.44410607544450947</v>
      </c>
      <c r="J15" s="52">
        <v>173861.99843000001</v>
      </c>
      <c r="K15" s="32">
        <f t="shared" si="2"/>
        <v>0.13927026012543472</v>
      </c>
      <c r="L15" s="28">
        <f t="shared" si="5"/>
        <v>0.1313735415225149</v>
      </c>
      <c r="M15" s="3"/>
    </row>
    <row r="16" spans="1:13" ht="63" x14ac:dyDescent="0.25">
      <c r="A16" s="6" t="s">
        <v>13</v>
      </c>
      <c r="B16" s="19">
        <v>224284.5</v>
      </c>
      <c r="C16" s="37">
        <v>216643.69753999999</v>
      </c>
      <c r="D16" s="50">
        <v>145236.87769999998</v>
      </c>
      <c r="E16" s="28">
        <f t="shared" si="0"/>
        <v>0.64755646377703313</v>
      </c>
      <c r="F16" s="28">
        <f t="shared" si="3"/>
        <v>0.67039512041740412</v>
      </c>
      <c r="G16" s="52">
        <v>152855.09766</v>
      </c>
      <c r="H16" s="32">
        <f t="shared" si="1"/>
        <v>0.68152323348247423</v>
      </c>
      <c r="I16" s="28">
        <f t="shared" si="4"/>
        <v>0.7055598634794239</v>
      </c>
      <c r="J16" s="52">
        <v>10867.29766</v>
      </c>
      <c r="K16" s="32">
        <f t="shared" si="2"/>
        <v>4.8453181829328375E-2</v>
      </c>
      <c r="L16" s="28">
        <f t="shared" si="5"/>
        <v>5.0162076180376845E-2</v>
      </c>
      <c r="M16" s="3"/>
    </row>
    <row r="17" spans="1:13" ht="63" x14ac:dyDescent="0.25">
      <c r="A17" s="6" t="s">
        <v>14</v>
      </c>
      <c r="B17" s="19">
        <v>493190.7</v>
      </c>
      <c r="C17" s="37">
        <v>300660.15188999998</v>
      </c>
      <c r="D17" s="50">
        <v>68093.93965</v>
      </c>
      <c r="E17" s="28">
        <f t="shared" si="0"/>
        <v>0.13806817454181516</v>
      </c>
      <c r="F17" s="28">
        <f t="shared" si="3"/>
        <v>0.22648142503072027</v>
      </c>
      <c r="G17" s="52">
        <v>46432.399640000003</v>
      </c>
      <c r="H17" s="32">
        <f t="shared" si="1"/>
        <v>9.4146948918542056E-2</v>
      </c>
      <c r="I17" s="28">
        <f t="shared" si="4"/>
        <v>0.15443483064888439</v>
      </c>
      <c r="J17" s="52">
        <v>39990.046579999995</v>
      </c>
      <c r="K17" s="32">
        <f t="shared" si="2"/>
        <v>8.1084348468046935E-2</v>
      </c>
      <c r="L17" s="28">
        <f t="shared" si="5"/>
        <v>0.13300747148771089</v>
      </c>
      <c r="M17" s="3"/>
    </row>
    <row r="18" spans="1:13" ht="78.75" x14ac:dyDescent="0.25">
      <c r="A18" s="6" t="s">
        <v>15</v>
      </c>
      <c r="B18" s="19">
        <v>5233700.2</v>
      </c>
      <c r="C18" s="37">
        <v>6224756.96746</v>
      </c>
      <c r="D18" s="50">
        <v>6837400.6197100002</v>
      </c>
      <c r="E18" s="28">
        <f t="shared" si="0"/>
        <v>1.3064180901515909</v>
      </c>
      <c r="F18" s="28">
        <f t="shared" si="3"/>
        <v>1.0984204934349411</v>
      </c>
      <c r="G18" s="52">
        <v>4144738.7935799998</v>
      </c>
      <c r="H18" s="32">
        <f t="shared" si="1"/>
        <v>0.79193278850401094</v>
      </c>
      <c r="I18" s="28">
        <f t="shared" si="4"/>
        <v>0.66584748854399889</v>
      </c>
      <c r="J18" s="52">
        <v>4739738.7935800003</v>
      </c>
      <c r="K18" s="32">
        <f t="shared" si="2"/>
        <v>0.90561908639321753</v>
      </c>
      <c r="L18" s="28">
        <f t="shared" si="5"/>
        <v>0.76143354967222787</v>
      </c>
      <c r="M18" s="3"/>
    </row>
    <row r="19" spans="1:13" ht="94.5" x14ac:dyDescent="0.25">
      <c r="A19" s="6" t="s">
        <v>16</v>
      </c>
      <c r="B19" s="19">
        <v>1674319.9</v>
      </c>
      <c r="C19" s="37">
        <v>2012547.31850752</v>
      </c>
      <c r="D19" s="50">
        <v>0</v>
      </c>
      <c r="E19" s="28">
        <f t="shared" si="0"/>
        <v>0</v>
      </c>
      <c r="F19" s="28">
        <f t="shared" si="3"/>
        <v>0</v>
      </c>
      <c r="G19" s="52">
        <v>0</v>
      </c>
      <c r="H19" s="32">
        <f t="shared" si="1"/>
        <v>0</v>
      </c>
      <c r="I19" s="28">
        <f t="shared" si="4"/>
        <v>0</v>
      </c>
      <c r="J19" s="52">
        <v>25641.959260000003</v>
      </c>
      <c r="K19" s="32">
        <f t="shared" si="2"/>
        <v>1.5314850680565885E-2</v>
      </c>
      <c r="L19" s="28">
        <f t="shared" si="5"/>
        <v>1.2741046644814175E-2</v>
      </c>
      <c r="M19" s="3"/>
    </row>
    <row r="20" spans="1:13" ht="63" x14ac:dyDescent="0.25">
      <c r="A20" s="6" t="s">
        <v>17</v>
      </c>
      <c r="B20" s="19">
        <v>29139.8</v>
      </c>
      <c r="C20" s="37">
        <v>30199.703690000002</v>
      </c>
      <c r="D20" s="50">
        <v>31732.115699999998</v>
      </c>
      <c r="E20" s="28">
        <f t="shared" si="0"/>
        <v>1.0889613415328863</v>
      </c>
      <c r="F20" s="28">
        <f t="shared" si="3"/>
        <v>1.050742617402151</v>
      </c>
      <c r="G20" s="52">
        <v>25641.959260000003</v>
      </c>
      <c r="H20" s="32">
        <f t="shared" si="1"/>
        <v>0.87996346097090594</v>
      </c>
      <c r="I20" s="28">
        <f t="shared" si="4"/>
        <v>0.84907982949815497</v>
      </c>
      <c r="J20" s="52">
        <v>172936.64336000002</v>
      </c>
      <c r="K20" s="32">
        <f t="shared" si="2"/>
        <v>5.9347230715378974</v>
      </c>
      <c r="L20" s="28">
        <f t="shared" si="5"/>
        <v>5.7264351046352937</v>
      </c>
      <c r="M20" s="3"/>
    </row>
    <row r="21" spans="1:13" ht="63" x14ac:dyDescent="0.25">
      <c r="A21" s="6" t="s">
        <v>18</v>
      </c>
      <c r="B21" s="19">
        <v>299070.7</v>
      </c>
      <c r="C21" s="37">
        <v>973468.19091999996</v>
      </c>
      <c r="D21" s="50">
        <v>1485962.65322</v>
      </c>
      <c r="E21" s="28">
        <f t="shared" si="0"/>
        <v>4.9685999103890817</v>
      </c>
      <c r="F21" s="28">
        <f t="shared" si="3"/>
        <v>1.5264624638794355</v>
      </c>
      <c r="G21" s="52">
        <v>604348.04336000001</v>
      </c>
      <c r="H21" s="32">
        <f t="shared" si="1"/>
        <v>2.0207530973779777</v>
      </c>
      <c r="I21" s="28">
        <f t="shared" si="4"/>
        <v>0.62081950801992414</v>
      </c>
      <c r="J21" s="52">
        <v>172936.64336000002</v>
      </c>
      <c r="K21" s="32">
        <f t="shared" si="2"/>
        <v>0.57824669337384105</v>
      </c>
      <c r="L21" s="28">
        <f t="shared" si="5"/>
        <v>0.17765001976753036</v>
      </c>
      <c r="M21" s="3"/>
    </row>
    <row r="22" spans="1:13" ht="47.25" x14ac:dyDescent="0.25">
      <c r="A22" s="6" t="s">
        <v>19</v>
      </c>
      <c r="B22" s="19">
        <v>553778.6</v>
      </c>
      <c r="C22" s="37">
        <v>831819.27835000004</v>
      </c>
      <c r="D22" s="50">
        <v>414148.97016000003</v>
      </c>
      <c r="E22" s="28">
        <f t="shared" si="0"/>
        <v>0.74786019206953835</v>
      </c>
      <c r="F22" s="28">
        <f t="shared" si="3"/>
        <v>0.49788335151537666</v>
      </c>
      <c r="G22" s="52">
        <v>327340.30302999995</v>
      </c>
      <c r="H22" s="32">
        <f t="shared" si="1"/>
        <v>0.59110320086402757</v>
      </c>
      <c r="I22" s="28">
        <f t="shared" si="4"/>
        <v>0.3935233428098871</v>
      </c>
      <c r="J22" s="52">
        <v>13173.403029999999</v>
      </c>
      <c r="K22" s="32">
        <f t="shared" si="2"/>
        <v>2.3788212527533568E-2</v>
      </c>
      <c r="L22" s="28">
        <f t="shared" si="5"/>
        <v>1.5836857082863975E-2</v>
      </c>
      <c r="M22" s="3"/>
    </row>
    <row r="23" spans="1:13" ht="63" x14ac:dyDescent="0.25">
      <c r="A23" s="6" t="s">
        <v>20</v>
      </c>
      <c r="B23" s="19">
        <v>454071.8</v>
      </c>
      <c r="C23" s="37">
        <v>871695.96172999998</v>
      </c>
      <c r="D23" s="50">
        <v>247695.2782</v>
      </c>
      <c r="E23" s="28">
        <f t="shared" si="0"/>
        <v>0.54549804282054071</v>
      </c>
      <c r="F23" s="28">
        <f t="shared" si="3"/>
        <v>0.28415329320605642</v>
      </c>
      <c r="G23" s="52">
        <v>488058.20763000002</v>
      </c>
      <c r="H23" s="32">
        <f t="shared" si="1"/>
        <v>1.0748480914912577</v>
      </c>
      <c r="I23" s="28">
        <f t="shared" si="4"/>
        <v>0.55989499671580634</v>
      </c>
      <c r="J23" s="52">
        <v>97123.20762999999</v>
      </c>
      <c r="K23" s="32">
        <f t="shared" si="2"/>
        <v>0.21389394283018676</v>
      </c>
      <c r="L23" s="28">
        <f t="shared" si="5"/>
        <v>0.111418673360888</v>
      </c>
      <c r="M23" s="3"/>
    </row>
    <row r="24" spans="1:13" ht="78.75" x14ac:dyDescent="0.25">
      <c r="A24" s="6" t="s">
        <v>21</v>
      </c>
      <c r="B24" s="19">
        <v>1220881.8999999999</v>
      </c>
      <c r="C24" s="37">
        <v>1403794.7605399999</v>
      </c>
      <c r="D24" s="50">
        <v>1578500.7177299999</v>
      </c>
      <c r="E24" s="28">
        <f t="shared" si="0"/>
        <v>1.2929184368529012</v>
      </c>
      <c r="F24" s="28">
        <f t="shared" si="3"/>
        <v>1.1244526351721071</v>
      </c>
      <c r="G24" s="52">
        <v>624840.51072999998</v>
      </c>
      <c r="H24" s="32">
        <f t="shared" si="1"/>
        <v>0.51179439283193573</v>
      </c>
      <c r="I24" s="28">
        <f t="shared" si="4"/>
        <v>0.44510816559084576</v>
      </c>
      <c r="J24" s="52">
        <v>383402.76379</v>
      </c>
      <c r="K24" s="32">
        <f t="shared" si="2"/>
        <v>0.31403755251838855</v>
      </c>
      <c r="L24" s="28">
        <f t="shared" si="5"/>
        <v>0.27311881662994369</v>
      </c>
      <c r="M24" s="3"/>
    </row>
    <row r="25" spans="1:13" ht="63" x14ac:dyDescent="0.25">
      <c r="A25" s="6" t="s">
        <v>22</v>
      </c>
      <c r="B25" s="19">
        <v>1097578.5</v>
      </c>
      <c r="C25" s="37">
        <v>1270091.7886900001</v>
      </c>
      <c r="D25" s="50">
        <v>1284695.1309400001</v>
      </c>
      <c r="E25" s="28">
        <f t="shared" si="0"/>
        <v>1.1704813195047097</v>
      </c>
      <c r="F25" s="28">
        <f t="shared" si="3"/>
        <v>1.0114978636820116</v>
      </c>
      <c r="G25" s="52">
        <v>1037430.07949</v>
      </c>
      <c r="H25" s="32">
        <f t="shared" si="1"/>
        <v>0.94519898074716302</v>
      </c>
      <c r="I25" s="28">
        <f t="shared" si="4"/>
        <v>0.81681504339149191</v>
      </c>
      <c r="J25" s="52">
        <v>749462.57949000003</v>
      </c>
      <c r="K25" s="32">
        <f t="shared" si="2"/>
        <v>0.68283278097193056</v>
      </c>
      <c r="L25" s="28">
        <f t="shared" si="5"/>
        <v>0.59008536718673843</v>
      </c>
      <c r="M25" s="3"/>
    </row>
    <row r="26" spans="1:13" ht="63" x14ac:dyDescent="0.25">
      <c r="A26" s="6" t="s">
        <v>31</v>
      </c>
      <c r="B26" s="19">
        <v>1145.8136000000002</v>
      </c>
      <c r="C26" s="37">
        <v>5000</v>
      </c>
      <c r="D26" s="50">
        <v>0</v>
      </c>
      <c r="E26" s="28">
        <f t="shared" si="0"/>
        <v>0</v>
      </c>
      <c r="F26" s="28">
        <f t="shared" si="3"/>
        <v>0</v>
      </c>
      <c r="G26" s="52">
        <v>0</v>
      </c>
      <c r="H26" s="32">
        <f t="shared" si="1"/>
        <v>0</v>
      </c>
      <c r="I26" s="28">
        <f t="shared" si="4"/>
        <v>0</v>
      </c>
      <c r="J26" s="52">
        <v>6609.41111</v>
      </c>
      <c r="K26" s="32">
        <f t="shared" si="2"/>
        <v>5.7683126731957088</v>
      </c>
      <c r="L26" s="28">
        <f t="shared" si="5"/>
        <v>1.3218822219999999</v>
      </c>
      <c r="M26" s="3"/>
    </row>
    <row r="27" spans="1:13" ht="63" x14ac:dyDescent="0.25">
      <c r="A27" s="6" t="s">
        <v>42</v>
      </c>
      <c r="B27" s="19"/>
      <c r="C27" s="37"/>
      <c r="D27" s="50">
        <v>21097.272730000001</v>
      </c>
      <c r="E27" s="28"/>
      <c r="F27" s="16"/>
      <c r="G27" s="52">
        <v>23016.71111</v>
      </c>
      <c r="H27" s="32"/>
      <c r="I27" s="16"/>
      <c r="J27" s="52">
        <v>0</v>
      </c>
      <c r="K27" s="32"/>
      <c r="L27" s="16"/>
      <c r="M27" s="3"/>
    </row>
    <row r="28" spans="1:13" x14ac:dyDescent="0.25">
      <c r="A28" s="6" t="s">
        <v>43</v>
      </c>
      <c r="B28" s="19">
        <v>1315231.9000000001</v>
      </c>
      <c r="C28" s="37">
        <v>1546998.33736</v>
      </c>
      <c r="D28" s="50">
        <f>SUM(D29:D38)</f>
        <v>3000852.2967199995</v>
      </c>
      <c r="E28" s="28">
        <f t="shared" si="0"/>
        <v>2.2816145933808323</v>
      </c>
      <c r="F28" s="28">
        <f>D28/C28</f>
        <v>1.9397902533244127</v>
      </c>
      <c r="G28" s="52">
        <f>SUM(G29:G38)</f>
        <v>2366115.40038</v>
      </c>
      <c r="H28" s="32">
        <f>G28/B28</f>
        <v>1.7990100455896787</v>
      </c>
      <c r="I28" s="28">
        <f>G28/C28</f>
        <v>1.5294880047627255</v>
      </c>
      <c r="J28" s="52">
        <f>SUM(J29:J38)</f>
        <v>2381934.4263999998</v>
      </c>
      <c r="K28" s="32">
        <f>J28/B28</f>
        <v>1.811037602114121</v>
      </c>
      <c r="L28" s="28">
        <f>J28/C28</f>
        <v>1.5397136305038592</v>
      </c>
      <c r="M28" s="3"/>
    </row>
    <row r="29" spans="1:13" ht="110.25" x14ac:dyDescent="0.25">
      <c r="A29" s="6" t="s">
        <v>44</v>
      </c>
      <c r="B29" s="19"/>
      <c r="C29" s="17"/>
      <c r="D29" s="50">
        <v>20376.656620000002</v>
      </c>
      <c r="E29" s="28"/>
      <c r="F29" s="16"/>
      <c r="G29" s="52">
        <v>21736.597309999997</v>
      </c>
      <c r="H29" s="32"/>
      <c r="I29" s="16"/>
      <c r="J29" s="52">
        <v>21736.597309999997</v>
      </c>
      <c r="K29" s="32"/>
      <c r="L29" s="16"/>
      <c r="M29" s="3"/>
    </row>
    <row r="30" spans="1:13" ht="47.25" x14ac:dyDescent="0.25">
      <c r="A30" s="6" t="s">
        <v>45</v>
      </c>
      <c r="B30" s="19"/>
      <c r="C30" s="17"/>
      <c r="D30" s="50">
        <v>2351824.62365</v>
      </c>
      <c r="E30" s="28"/>
      <c r="F30" s="16"/>
      <c r="G30" s="52">
        <v>2002223.8387500001</v>
      </c>
      <c r="H30" s="32"/>
      <c r="I30" s="16"/>
      <c r="J30" s="52">
        <v>2156118.2647699998</v>
      </c>
      <c r="K30" s="32"/>
      <c r="L30" s="16"/>
      <c r="M30" s="3"/>
    </row>
    <row r="31" spans="1:13" ht="47.25" x14ac:dyDescent="0.25">
      <c r="A31" s="6" t="s">
        <v>46</v>
      </c>
      <c r="B31" s="19"/>
      <c r="C31" s="17"/>
      <c r="D31" s="50">
        <v>212943.02244</v>
      </c>
      <c r="E31" s="28"/>
      <c r="F31" s="16"/>
      <c r="G31" s="52">
        <v>66424.66509000001</v>
      </c>
      <c r="H31" s="32"/>
      <c r="I31" s="16"/>
      <c r="J31" s="52">
        <v>66424.66509000001</v>
      </c>
      <c r="K31" s="32"/>
      <c r="L31" s="16"/>
      <c r="M31" s="3"/>
    </row>
    <row r="32" spans="1:13" ht="47.25" x14ac:dyDescent="0.25">
      <c r="A32" s="6" t="s">
        <v>47</v>
      </c>
      <c r="B32" s="19"/>
      <c r="C32" s="17"/>
      <c r="D32" s="50">
        <v>126179.48702</v>
      </c>
      <c r="E32" s="28"/>
      <c r="F32" s="16"/>
      <c r="G32" s="52">
        <v>93852.870500000005</v>
      </c>
      <c r="H32" s="32"/>
      <c r="I32" s="16"/>
      <c r="J32" s="52">
        <v>93852.870500000005</v>
      </c>
      <c r="K32" s="32"/>
      <c r="L32" s="16"/>
      <c r="M32" s="3"/>
    </row>
    <row r="33" spans="1:13" ht="144.75" customHeight="1" x14ac:dyDescent="0.25">
      <c r="A33" s="6" t="s">
        <v>48</v>
      </c>
      <c r="B33" s="19"/>
      <c r="C33" s="17"/>
      <c r="D33" s="50">
        <v>9246.9197700000004</v>
      </c>
      <c r="E33" s="28"/>
      <c r="F33" s="16"/>
      <c r="G33" s="52">
        <v>8721.0769700000001</v>
      </c>
      <c r="H33" s="32"/>
      <c r="I33" s="16"/>
      <c r="J33" s="52">
        <v>8721.0769700000001</v>
      </c>
      <c r="K33" s="32"/>
      <c r="L33" s="16"/>
      <c r="M33" s="3"/>
    </row>
    <row r="34" spans="1:13" ht="31.5" x14ac:dyDescent="0.25">
      <c r="A34" s="12" t="s">
        <v>49</v>
      </c>
      <c r="B34" s="20"/>
      <c r="C34" s="18"/>
      <c r="D34" s="51">
        <v>9907.6091199999992</v>
      </c>
      <c r="E34" s="29"/>
      <c r="F34" s="16"/>
      <c r="G34" s="52">
        <v>9907.6091199999992</v>
      </c>
      <c r="H34" s="32"/>
      <c r="I34" s="16"/>
      <c r="J34" s="52">
        <v>9907.6091199999992</v>
      </c>
      <c r="K34" s="32"/>
      <c r="L34" s="16"/>
      <c r="M34" s="3"/>
    </row>
    <row r="35" spans="1:13" ht="31.5" x14ac:dyDescent="0.25">
      <c r="A35" s="23" t="s">
        <v>50</v>
      </c>
      <c r="B35" s="24"/>
      <c r="C35" s="25"/>
      <c r="D35" s="52">
        <v>5455.2121999999999</v>
      </c>
      <c r="E35" s="28"/>
      <c r="F35" s="16"/>
      <c r="G35" s="52">
        <v>5713.3590800000002</v>
      </c>
      <c r="H35" s="32"/>
      <c r="I35" s="16"/>
      <c r="J35" s="52">
        <v>5713.3590800000002</v>
      </c>
      <c r="K35" s="32"/>
      <c r="L35" s="16"/>
      <c r="M35" s="3"/>
    </row>
    <row r="36" spans="1:13" ht="31.5" x14ac:dyDescent="0.25">
      <c r="A36" s="23" t="s">
        <v>51</v>
      </c>
      <c r="B36" s="24"/>
      <c r="C36" s="25"/>
      <c r="D36" s="52">
        <v>134454.54937999998</v>
      </c>
      <c r="E36" s="28"/>
      <c r="F36" s="16"/>
      <c r="G36" s="52">
        <v>138075.4</v>
      </c>
      <c r="H36" s="32"/>
      <c r="I36" s="16"/>
      <c r="J36" s="52">
        <v>0</v>
      </c>
      <c r="K36" s="32"/>
      <c r="L36" s="16"/>
      <c r="M36" s="3"/>
    </row>
    <row r="37" spans="1:13" ht="31.5" x14ac:dyDescent="0.25">
      <c r="A37" s="23" t="s">
        <v>52</v>
      </c>
      <c r="B37" s="24"/>
      <c r="C37" s="25"/>
      <c r="D37" s="52">
        <v>26464.216519999998</v>
      </c>
      <c r="E37" s="28"/>
      <c r="F37" s="16"/>
      <c r="G37" s="52">
        <v>19459.983559999997</v>
      </c>
      <c r="H37" s="32"/>
      <c r="I37" s="16"/>
      <c r="J37" s="52">
        <v>19459.983559999997</v>
      </c>
      <c r="K37" s="32"/>
      <c r="L37" s="16"/>
      <c r="M37" s="3"/>
    </row>
    <row r="38" spans="1:13" ht="31.5" x14ac:dyDescent="0.25">
      <c r="A38" s="23" t="s">
        <v>53</v>
      </c>
      <c r="B38" s="24"/>
      <c r="C38" s="25"/>
      <c r="D38" s="52">
        <v>104000</v>
      </c>
      <c r="E38" s="28"/>
      <c r="F38" s="16"/>
      <c r="G38" s="52">
        <v>0</v>
      </c>
      <c r="H38" s="32"/>
      <c r="I38" s="16"/>
      <c r="J38" s="52">
        <v>0</v>
      </c>
      <c r="K38" s="32"/>
      <c r="L38" s="16"/>
      <c r="M38" s="3"/>
    </row>
    <row r="39" spans="1:13" ht="21" customHeight="1" x14ac:dyDescent="0.25">
      <c r="A39" s="15" t="s">
        <v>30</v>
      </c>
      <c r="B39" s="22">
        <f>SUM(B6:B34)</f>
        <v>57832272.313600011</v>
      </c>
      <c r="C39" s="39">
        <v>64249538.0656875</v>
      </c>
      <c r="D39" s="53">
        <v>65065433.755100012</v>
      </c>
      <c r="E39" s="30">
        <f>D39/B39</f>
        <v>1.1250713684960816</v>
      </c>
      <c r="F39" s="30">
        <f>D39/C39</f>
        <v>1.0126988568941673</v>
      </c>
      <c r="G39" s="53">
        <v>56952986.498730011</v>
      </c>
      <c r="H39" s="30">
        <f>G39/B39</f>
        <v>0.98479593175758329</v>
      </c>
      <c r="I39" s="30">
        <f>G39/C39</f>
        <v>0.88643417856953877</v>
      </c>
      <c r="J39" s="53">
        <v>38819564.934019998</v>
      </c>
      <c r="K39" s="30">
        <f>J39/B39</f>
        <v>0.6712439850801275</v>
      </c>
      <c r="L39" s="30">
        <f>J39/C39</f>
        <v>0.6041999071546883</v>
      </c>
      <c r="M39" s="3"/>
    </row>
    <row r="40" spans="1:13" ht="12.75" customHeight="1" x14ac:dyDescent="0.25">
      <c r="A40" s="3"/>
      <c r="B40" s="8"/>
      <c r="C40" s="3"/>
      <c r="D40" s="54"/>
      <c r="E40" s="26"/>
      <c r="F40" s="3"/>
      <c r="G40" s="54"/>
      <c r="H40" s="26"/>
      <c r="I40" s="3"/>
      <c r="J40" s="54"/>
      <c r="K40" s="26"/>
      <c r="L40" s="3"/>
      <c r="M40" s="3"/>
    </row>
    <row r="41" spans="1:13" x14ac:dyDescent="0.2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35"/>
      <c r="L41" s="7"/>
      <c r="M41" s="3"/>
    </row>
    <row r="42" spans="1:13" x14ac:dyDescent="0.25">
      <c r="C42" s="14"/>
    </row>
    <row r="43" spans="1:13" x14ac:dyDescent="0.25">
      <c r="B43" s="21"/>
      <c r="C43" s="14"/>
    </row>
    <row r="44" spans="1:13" x14ac:dyDescent="0.25">
      <c r="B44" s="21"/>
      <c r="C44" s="14"/>
    </row>
    <row r="45" spans="1:13" x14ac:dyDescent="0.25">
      <c r="C45" s="14"/>
    </row>
    <row r="46" spans="1:13" x14ac:dyDescent="0.25">
      <c r="B46" s="21"/>
    </row>
    <row r="48" spans="1:13" x14ac:dyDescent="0.25">
      <c r="C48" s="40"/>
    </row>
  </sheetData>
  <mergeCells count="4">
    <mergeCell ref="A1:L1"/>
    <mergeCell ref="A2:J2"/>
    <mergeCell ref="A3:J3"/>
    <mergeCell ref="A41:J41"/>
  </mergeCells>
  <pageMargins left="0.78749999999999998" right="0.59027779999999996" top="0.59027779999999996" bottom="0.59027779999999996" header="0.39374999999999999" footer="0.51180550000000002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02.01.2022&lt;/string&gt;&#10;  &lt;/DateInfo&gt;&#10;  &lt;Code&gt;SQUERY_SVOD_ROSP&lt;/Code&gt;&#10;  &lt;ObjectCode&gt;SQUERY_SVOD_ROSP&lt;/ObjectCode&gt;&#10;  &lt;DocName&gt;Сводная бюджетная роспись&lt;/DocName&gt;&#10;  &lt;VariantName&gt;НП на 21-23 годы&lt;/VariantName&gt;&#10;  &lt;VariantLink&gt;290268588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4657910-8C91-4210-B081-964536C86D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Скалова Елена Александровна</dc:creator>
  <cp:lastModifiedBy>Скалова Елена Александровна</cp:lastModifiedBy>
  <dcterms:created xsi:type="dcterms:W3CDTF">2021-10-12T06:48:37Z</dcterms:created>
  <dcterms:modified xsi:type="dcterms:W3CDTF">2022-10-31T09:55:20Z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Название отчета">
    <vt:lpwstr>НП на 21-23 годы(13).xlsx</vt:lpwstr>
  </property>
  <property fmtid="{D5CDD505-2E9C-101B-9397-08002B2CF9AE}" pid="4" name="Версия клиента">
    <vt:lpwstr>21.1.27.9300 (.NET 4.7.2)</vt:lpwstr>
  </property>
  <property fmtid="{D5CDD505-2E9C-101B-9397-08002B2CF9AE}" pid="5" name="Версия базы">
    <vt:lpwstr>21.1.1422.1849343462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3731021516_skalova.ea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